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bruce\Desktop\"/>
    </mc:Choice>
  </mc:AlternateContent>
  <bookViews>
    <workbookView xWindow="0" yWindow="0" windowWidth="23010" windowHeight="9255" xr2:uid="{00000000-000D-0000-FFFF-FFFF00000000}"/>
  </bookViews>
  <sheets>
    <sheet name="8A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5" i="1" l="1"/>
  <c r="U55" i="1"/>
  <c r="V55" i="1" s="1"/>
  <c r="W55" i="1" s="1"/>
  <c r="T55" i="1"/>
  <c r="U54" i="1"/>
  <c r="V54" i="1" s="1"/>
  <c r="W54" i="1" s="1"/>
  <c r="T54" i="1"/>
  <c r="U53" i="1"/>
  <c r="V53" i="1" s="1"/>
  <c r="W53" i="1" s="1"/>
  <c r="T53" i="1"/>
  <c r="U52" i="1"/>
  <c r="V52" i="1" s="1"/>
  <c r="W52" i="1" s="1"/>
  <c r="T52" i="1"/>
  <c r="U51" i="1"/>
  <c r="V51" i="1" s="1"/>
  <c r="W51" i="1" s="1"/>
  <c r="T51" i="1"/>
  <c r="U50" i="1"/>
  <c r="V50" i="1" s="1"/>
  <c r="W50" i="1" s="1"/>
  <c r="T50" i="1"/>
  <c r="V49" i="1"/>
  <c r="W49" i="1" s="1"/>
  <c r="U49" i="1"/>
  <c r="T49" i="1"/>
  <c r="U48" i="1"/>
  <c r="V48" i="1" s="1"/>
  <c r="W48" i="1" s="1"/>
  <c r="T48" i="1"/>
  <c r="V47" i="1"/>
  <c r="W47" i="1" s="1"/>
  <c r="U47" i="1"/>
  <c r="T47" i="1"/>
  <c r="U46" i="1"/>
  <c r="V46" i="1" s="1"/>
  <c r="W46" i="1" s="1"/>
  <c r="T46" i="1"/>
  <c r="U45" i="1"/>
  <c r="V45" i="1" s="1"/>
  <c r="W45" i="1" s="1"/>
  <c r="T45" i="1"/>
  <c r="W44" i="1"/>
  <c r="U44" i="1"/>
  <c r="V44" i="1" s="1"/>
  <c r="T44" i="1"/>
  <c r="V43" i="1"/>
  <c r="W43" i="1" s="1"/>
  <c r="U43" i="1"/>
  <c r="T43" i="1"/>
  <c r="U42" i="1"/>
  <c r="T42" i="1"/>
  <c r="V41" i="1"/>
  <c r="W41" i="1" s="1"/>
  <c r="U41" i="1"/>
  <c r="T41" i="1"/>
  <c r="AB40" i="1"/>
  <c r="U40" i="1"/>
  <c r="V40" i="1" s="1"/>
  <c r="W40" i="1" s="1"/>
  <c r="T40" i="1"/>
  <c r="U39" i="1"/>
  <c r="V39" i="1" s="1"/>
  <c r="W39" i="1" s="1"/>
  <c r="T39" i="1"/>
  <c r="U38" i="1"/>
  <c r="V38" i="1" s="1"/>
  <c r="W38" i="1" s="1"/>
  <c r="T38" i="1"/>
  <c r="V37" i="1"/>
  <c r="W37" i="1" s="1"/>
  <c r="U37" i="1"/>
  <c r="T37" i="1"/>
  <c r="U36" i="1"/>
  <c r="V36" i="1" s="1"/>
  <c r="W36" i="1" s="1"/>
  <c r="T36" i="1"/>
  <c r="U35" i="1"/>
  <c r="V35" i="1" s="1"/>
  <c r="W35" i="1" s="1"/>
  <c r="T35" i="1"/>
  <c r="W34" i="1"/>
  <c r="U34" i="1"/>
  <c r="V34" i="1" s="1"/>
  <c r="T34" i="1"/>
  <c r="V33" i="1"/>
  <c r="W33" i="1" s="1"/>
  <c r="U33" i="1"/>
  <c r="T33" i="1"/>
  <c r="U32" i="1"/>
  <c r="V32" i="1" s="1"/>
  <c r="W32" i="1" s="1"/>
  <c r="T32" i="1"/>
  <c r="V31" i="1"/>
  <c r="W31" i="1" s="1"/>
  <c r="U31" i="1"/>
  <c r="T31" i="1"/>
  <c r="W30" i="1"/>
  <c r="U30" i="1"/>
  <c r="V30" i="1" s="1"/>
  <c r="T30" i="1"/>
  <c r="U29" i="1"/>
  <c r="V29" i="1" s="1"/>
  <c r="W29" i="1" s="1"/>
  <c r="T29" i="1"/>
  <c r="U28" i="1"/>
  <c r="V28" i="1" s="1"/>
  <c r="W28" i="1" s="1"/>
  <c r="T28" i="1"/>
  <c r="V27" i="1"/>
  <c r="W27" i="1" s="1"/>
  <c r="U27" i="1"/>
  <c r="T27" i="1"/>
  <c r="U26" i="1"/>
  <c r="T26" i="1"/>
  <c r="AB25" i="1"/>
  <c r="U25" i="1"/>
  <c r="V25" i="1" s="1"/>
  <c r="W25" i="1" s="1"/>
  <c r="T25" i="1"/>
  <c r="U24" i="1"/>
  <c r="V24" i="1" s="1"/>
  <c r="W24" i="1" s="1"/>
  <c r="T24" i="1"/>
  <c r="U23" i="1"/>
  <c r="V23" i="1" s="1"/>
  <c r="W23" i="1" s="1"/>
  <c r="T23" i="1"/>
  <c r="AB22" i="1"/>
  <c r="U22" i="1"/>
  <c r="V22" i="1" s="1"/>
  <c r="W22" i="1" s="1"/>
  <c r="T22" i="1"/>
  <c r="V21" i="1"/>
  <c r="W21" i="1" s="1"/>
  <c r="U21" i="1"/>
  <c r="T21" i="1"/>
  <c r="W20" i="1"/>
  <c r="U20" i="1"/>
  <c r="V20" i="1" s="1"/>
  <c r="T20" i="1"/>
  <c r="U19" i="1"/>
  <c r="V19" i="1" s="1"/>
  <c r="W19" i="1" s="1"/>
  <c r="T19" i="1"/>
  <c r="U18" i="1"/>
  <c r="V18" i="1" s="1"/>
  <c r="W18" i="1" s="1"/>
  <c r="T18" i="1"/>
  <c r="V17" i="1"/>
  <c r="W17" i="1" s="1"/>
  <c r="U17" i="1"/>
  <c r="T17" i="1"/>
  <c r="U16" i="1"/>
  <c r="V16" i="1" s="1"/>
  <c r="W16" i="1" s="1"/>
  <c r="T16" i="1"/>
  <c r="U15" i="1"/>
  <c r="V15" i="1" s="1"/>
  <c r="W15" i="1" s="1"/>
  <c r="T15" i="1"/>
  <c r="U14" i="1"/>
  <c r="V14" i="1" s="1"/>
  <c r="W14" i="1" s="1"/>
  <c r="T14" i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V13" i="1"/>
  <c r="W13" i="1" s="1"/>
  <c r="U13" i="1"/>
  <c r="T13" i="1"/>
  <c r="U12" i="1"/>
  <c r="T12" i="1"/>
  <c r="D12" i="1"/>
  <c r="D13" i="1" s="1"/>
  <c r="U11" i="1"/>
  <c r="V11" i="1" s="1"/>
  <c r="W11" i="1" s="1"/>
  <c r="T11" i="1"/>
  <c r="V10" i="1"/>
  <c r="U10" i="1"/>
  <c r="T10" i="1"/>
  <c r="X22" i="1" l="1"/>
  <c r="V42" i="1"/>
  <c r="W42" i="1" s="1"/>
  <c r="X55" i="1"/>
  <c r="T57" i="1"/>
  <c r="W10" i="1"/>
  <c r="V12" i="1"/>
  <c r="W12" i="1" s="1"/>
  <c r="U57" i="1"/>
  <c r="X25" i="1"/>
  <c r="X40" i="1"/>
  <c r="V26" i="1"/>
  <c r="W26" i="1" s="1"/>
  <c r="V57" i="1" l="1"/>
  <c r="W57" i="1"/>
</calcChain>
</file>

<file path=xl/sharedStrings.xml><?xml version="1.0" encoding="utf-8"?>
<sst xmlns="http://schemas.openxmlformats.org/spreadsheetml/2006/main" count="147" uniqueCount="116">
  <si>
    <t>Males</t>
  </si>
  <si>
    <t>Females</t>
  </si>
  <si>
    <t>Male</t>
  </si>
  <si>
    <t>Female</t>
  </si>
  <si>
    <t>Male Negro</t>
  </si>
  <si>
    <t>Female Negro</t>
  </si>
  <si>
    <t>All</t>
  </si>
  <si>
    <t>Total by</t>
  </si>
  <si>
    <t>Total Slaves</t>
  </si>
  <si>
    <t>Houses w/o</t>
  </si>
  <si>
    <t xml:space="preserve">House w </t>
  </si>
  <si>
    <t># of slaves</t>
  </si>
  <si>
    <t>houses</t>
  </si>
  <si>
    <t>Masters of Familys</t>
  </si>
  <si>
    <t>Assessment</t>
  </si>
  <si>
    <t>16-60</t>
  </si>
  <si>
    <t>children</t>
  </si>
  <si>
    <t>Negros</t>
  </si>
  <si>
    <t>above 60</t>
  </si>
  <si>
    <t>househld</t>
  </si>
  <si>
    <t>in household</t>
  </si>
  <si>
    <t>slaves</t>
  </si>
  <si>
    <t>w slaves</t>
  </si>
  <si>
    <t>Widdow</t>
  </si>
  <si>
    <t>Stokes</t>
  </si>
  <si>
    <t>Jurian</t>
  </si>
  <si>
    <t>Bush</t>
  </si>
  <si>
    <t>Giles</t>
  </si>
  <si>
    <t>Gaudenoa</t>
  </si>
  <si>
    <t>Symonse</t>
  </si>
  <si>
    <t>Janson</t>
  </si>
  <si>
    <t>Samll</t>
  </si>
  <si>
    <t>Beckman</t>
  </si>
  <si>
    <t>Peter</t>
  </si>
  <si>
    <t>Myir</t>
  </si>
  <si>
    <t>Johannes</t>
  </si>
  <si>
    <t>Johnson</t>
  </si>
  <si>
    <t>John</t>
  </si>
  <si>
    <t>Peroe</t>
  </si>
  <si>
    <t>Mr</t>
  </si>
  <si>
    <t>Shaepass</t>
  </si>
  <si>
    <t>Keisted</t>
  </si>
  <si>
    <t>Burges</t>
  </si>
  <si>
    <t>Sarah</t>
  </si>
  <si>
    <t>Scouton</t>
  </si>
  <si>
    <t>Wansart</t>
  </si>
  <si>
    <t>Thos</t>
  </si>
  <si>
    <t>Gleaves</t>
  </si>
  <si>
    <t>Ling</t>
  </si>
  <si>
    <t>William</t>
  </si>
  <si>
    <t>Taylor</t>
  </si>
  <si>
    <t>Jacobus</t>
  </si>
  <si>
    <t>Cornelius</t>
  </si>
  <si>
    <t>Deforest</t>
  </si>
  <si>
    <t>Nespot</t>
  </si>
  <si>
    <t>Wessells</t>
  </si>
  <si>
    <t>Keisteed</t>
  </si>
  <si>
    <t>Brown</t>
  </si>
  <si>
    <t>Andrew</t>
  </si>
  <si>
    <t>Law</t>
  </si>
  <si>
    <t>Francis</t>
  </si>
  <si>
    <t>Vincent</t>
  </si>
  <si>
    <t>Abraham</t>
  </si>
  <si>
    <t>Vanderell</t>
  </si>
  <si>
    <t>Gilbert</t>
  </si>
  <si>
    <t>Vanimbrough</t>
  </si>
  <si>
    <t>Cortland</t>
  </si>
  <si>
    <t>Jackson</t>
  </si>
  <si>
    <t>Mr.</t>
  </si>
  <si>
    <t>Rossoll</t>
  </si>
  <si>
    <t>Anna</t>
  </si>
  <si>
    <t>Smith</t>
  </si>
  <si>
    <t>Derick</t>
  </si>
  <si>
    <t>Ten</t>
  </si>
  <si>
    <t>Eyck</t>
  </si>
  <si>
    <t>Van</t>
  </si>
  <si>
    <t>Geser</t>
  </si>
  <si>
    <t>Edward</t>
  </si>
  <si>
    <t>Blagg</t>
  </si>
  <si>
    <t>Anthony</t>
  </si>
  <si>
    <t>Farmer</t>
  </si>
  <si>
    <t>Thomas</t>
  </si>
  <si>
    <t>Hardin</t>
  </si>
  <si>
    <t>Kip</t>
  </si>
  <si>
    <t>Andreas</t>
  </si>
  <si>
    <t>Breestad</t>
  </si>
  <si>
    <t>Michael</t>
  </si>
  <si>
    <t>Dam</t>
  </si>
  <si>
    <t>Cloper</t>
  </si>
  <si>
    <t>Scarck</t>
  </si>
  <si>
    <t>Isaac</t>
  </si>
  <si>
    <t>Depeyster</t>
  </si>
  <si>
    <t>Jacob</t>
  </si>
  <si>
    <t>Maurice</t>
  </si>
  <si>
    <t>Depyster</t>
  </si>
  <si>
    <t>Deshamp</t>
  </si>
  <si>
    <t>Dikey</t>
  </si>
  <si>
    <t>12 widows</t>
  </si>
  <si>
    <t>From 1703 Census by Household</t>
  </si>
  <si>
    <t>in</t>
  </si>
  <si>
    <t>class</t>
  </si>
  <si>
    <t>per class</t>
  </si>
  <si>
    <t>segment</t>
  </si>
  <si>
    <t>with</t>
  </si>
  <si>
    <t xml:space="preserve">houses </t>
  </si>
  <si>
    <t xml:space="preserve">% of </t>
  </si>
  <si>
    <t>South Ward correlating 1695 assessments identifiable with 1703 household census</t>
  </si>
  <si>
    <t>26% of households</t>
  </si>
  <si>
    <t>Total</t>
  </si>
  <si>
    <t>27% of Total</t>
  </si>
  <si>
    <t>&lt;  £50</t>
  </si>
  <si>
    <t xml:space="preserve"> £</t>
  </si>
  <si>
    <t xml:space="preserve"> £50 or less</t>
  </si>
  <si>
    <t xml:space="preserve"> £100- £250</t>
  </si>
  <si>
    <t xml:space="preserve"> £51 - £100</t>
  </si>
  <si>
    <t>Appendix #8: Slaveholders by Class circa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</si>
</sst>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ourier New"/>
      <family val="3"/>
    </font>
    <font>
      <sz val="11"/>
      <color theme="1"/>
      <name val="Bookman Old Style"/>
      <family val="1"/>
    </font>
    <font>
      <sz val="14"/>
      <color theme="1"/>
      <name val="Bookman Old Style"/>
      <family val="1"/>
    </font>
    <font>
      <sz val="16"/>
      <color theme="1"/>
      <name val="Bookman Old Style"/>
      <family val="1"/>
    </font>
    <font>
      <i/>
      <sz val="14"/>
      <color theme="1"/>
      <name val="Bookman Old Style"/>
      <family val="1"/>
    </font>
    <font>
      <i/>
      <sz val="9"/>
      <color theme="1"/>
      <name val="Bookman Old Style"/>
      <family val="1"/>
    </font>
    <font>
      <sz val="18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/>
    <xf numFmtId="10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6" fillId="0" borderId="0" xfId="0" applyFont="1"/>
    <xf numFmtId="0" fontId="4" fillId="0" borderId="0" xfId="0" applyFont="1" applyAlignment="1">
      <alignment horizontal="left"/>
    </xf>
    <xf numFmtId="0" fontId="0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/>
    <xf numFmtId="9" fontId="0" fillId="0" borderId="0" xfId="1" applyFont="1" applyAlignment="1">
      <alignment horizontal="right"/>
    </xf>
    <xf numFmtId="0" fontId="2" fillId="0" borderId="0" xfId="0" applyFont="1" applyAlignment="1">
      <alignment horizontal="left"/>
    </xf>
    <xf numFmtId="9" fontId="2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Twickler/Desktop/FDNY%20Prt%202%20Latest%20+%20Appendices/001%20Illustrations%20Part%20Two/Appendix%208%20Illustration%208/Appendix%208%20Slave%20Distribution%20Analysis%20v2%206%2020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8 Table (2)"/>
      <sheetName val="Tax List 1695"/>
      <sheetName val="Sheet2"/>
      <sheetName val="Sheet3"/>
      <sheetName val="Pop Comparison"/>
      <sheetName val="Appendix 8 Table"/>
      <sheetName val="Sheet5"/>
      <sheetName val="Sheet4"/>
      <sheetName val="Illustration Graph for 8"/>
      <sheetName val="South Wrd Hshlds"/>
    </sheetNames>
    <sheetDataSet>
      <sheetData sheetId="0">
        <row r="78">
          <cell r="N78" t="str">
            <v>% of Slaves in Ward vs Class</v>
          </cell>
        </row>
      </sheetData>
      <sheetData sheetId="1"/>
      <sheetData sheetId="2"/>
      <sheetData sheetId="3"/>
      <sheetData sheetId="4"/>
      <sheetData sheetId="5">
        <row r="76">
          <cell r="N76" t="str">
            <v>% of Slaves in Ward vs Class</v>
          </cell>
        </row>
        <row r="77">
          <cell r="M77" t="str">
            <v>Lower Third (assets &lt;/= 50£)</v>
          </cell>
          <cell r="N77">
            <v>0.18478260869565216</v>
          </cell>
        </row>
        <row r="78">
          <cell r="M78" t="str">
            <v>Center Third (50£ &lt; assets &lt; 100£)</v>
          </cell>
          <cell r="N78">
            <v>0.35869565217391303</v>
          </cell>
        </row>
        <row r="79">
          <cell r="M79" t="str">
            <v>Higher Third (assets &gt; 100£)</v>
          </cell>
          <cell r="N79">
            <v>0.45652173913043476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B83"/>
  <sheetViews>
    <sheetView showGridLines="0" tabSelected="1" zoomScale="50" zoomScaleNormal="50" workbookViewId="0">
      <selection activeCell="T4" sqref="T4"/>
    </sheetView>
  </sheetViews>
  <sheetFormatPr defaultRowHeight="15" x14ac:dyDescent="0.25"/>
  <cols>
    <col min="5" max="5" width="11.5703125" customWidth="1"/>
    <col min="6" max="6" width="10.42578125" customWidth="1"/>
    <col min="7" max="7" width="7.7109375" customWidth="1"/>
    <col min="8" max="8" width="6.7109375" customWidth="1"/>
    <col min="9" max="9" width="3" customWidth="1"/>
    <col min="10" max="11" width="7.140625" customWidth="1"/>
    <col min="12" max="12" width="7.28515625" customWidth="1"/>
    <col min="14" max="14" width="8.140625" customWidth="1"/>
    <col min="15" max="15" width="9.28515625" customWidth="1"/>
    <col min="16" max="16" width="10.5703125" customWidth="1"/>
    <col min="17" max="17" width="11.42578125" customWidth="1"/>
    <col min="19" max="19" width="4.140625" customWidth="1"/>
    <col min="20" max="20" width="10.85546875" customWidth="1"/>
    <col min="21" max="21" width="13.5703125" customWidth="1"/>
    <col min="22" max="22" width="11.7109375" style="2" customWidth="1"/>
    <col min="23" max="23" width="9.85546875" style="2" customWidth="1"/>
    <col min="24" max="24" width="4.5703125" customWidth="1"/>
    <col min="25" max="25" width="12" style="2" customWidth="1"/>
    <col min="26" max="26" width="7.140625" style="2" customWidth="1"/>
    <col min="27" max="27" width="8.5703125" style="2" customWidth="1"/>
  </cols>
  <sheetData>
    <row r="2" spans="3:28" ht="23.25" x14ac:dyDescent="0.35">
      <c r="C2" s="21" t="s">
        <v>115</v>
      </c>
    </row>
    <row r="3" spans="3:28" ht="20.25" x14ac:dyDescent="0.3">
      <c r="C3" s="15"/>
    </row>
    <row r="4" spans="3:28" ht="18" x14ac:dyDescent="0.25">
      <c r="C4" s="20" t="s">
        <v>106</v>
      </c>
    </row>
    <row r="6" spans="3:28" ht="18.75" x14ac:dyDescent="0.3">
      <c r="C6" s="16"/>
      <c r="M6" s="18" t="s">
        <v>98</v>
      </c>
      <c r="X6" s="1" t="s">
        <v>11</v>
      </c>
      <c r="Z6" s="2" t="s">
        <v>12</v>
      </c>
      <c r="AA6" s="2" t="s">
        <v>104</v>
      </c>
      <c r="AB6" s="2" t="s">
        <v>105</v>
      </c>
    </row>
    <row r="7" spans="3:28" x14ac:dyDescent="0.25">
      <c r="H7">
        <v>1695</v>
      </c>
      <c r="J7" s="19" t="s">
        <v>0</v>
      </c>
      <c r="K7" s="19" t="s">
        <v>1</v>
      </c>
      <c r="L7" s="19" t="s">
        <v>2</v>
      </c>
      <c r="M7" s="19" t="s">
        <v>3</v>
      </c>
      <c r="N7" s="19" t="s">
        <v>2</v>
      </c>
      <c r="O7" s="19" t="s">
        <v>3</v>
      </c>
      <c r="P7" s="19" t="s">
        <v>4</v>
      </c>
      <c r="Q7" s="19" t="s">
        <v>5</v>
      </c>
      <c r="R7" s="19" t="s">
        <v>6</v>
      </c>
      <c r="T7" s="3" t="s">
        <v>7</v>
      </c>
      <c r="U7" s="2" t="s">
        <v>8</v>
      </c>
      <c r="V7" s="2" t="s">
        <v>9</v>
      </c>
      <c r="W7" s="2" t="s">
        <v>10</v>
      </c>
      <c r="X7" s="1" t="s">
        <v>101</v>
      </c>
      <c r="Z7" s="2" t="s">
        <v>99</v>
      </c>
      <c r="AA7" s="2" t="s">
        <v>103</v>
      </c>
      <c r="AB7" s="2" t="s">
        <v>12</v>
      </c>
    </row>
    <row r="8" spans="3:28" x14ac:dyDescent="0.25">
      <c r="D8">
        <v>1703</v>
      </c>
      <c r="E8" s="4" t="s">
        <v>13</v>
      </c>
      <c r="H8" s="2" t="s">
        <v>14</v>
      </c>
      <c r="I8" s="4"/>
      <c r="J8" s="19" t="s">
        <v>15</v>
      </c>
      <c r="K8" s="19"/>
      <c r="L8" s="19" t="s">
        <v>16</v>
      </c>
      <c r="M8" s="19" t="s">
        <v>16</v>
      </c>
      <c r="N8" s="19" t="s">
        <v>17</v>
      </c>
      <c r="O8" s="19" t="s">
        <v>17</v>
      </c>
      <c r="P8" s="19" t="s">
        <v>16</v>
      </c>
      <c r="Q8" s="19" t="s">
        <v>16</v>
      </c>
      <c r="R8" s="19" t="s">
        <v>18</v>
      </c>
      <c r="T8" s="3" t="s">
        <v>19</v>
      </c>
      <c r="U8" s="2" t="s">
        <v>20</v>
      </c>
      <c r="V8" s="2" t="s">
        <v>21</v>
      </c>
      <c r="W8" s="2" t="s">
        <v>21</v>
      </c>
      <c r="X8" s="1" t="s">
        <v>102</v>
      </c>
      <c r="Z8" s="2" t="s">
        <v>100</v>
      </c>
      <c r="AA8" s="2" t="s">
        <v>21</v>
      </c>
      <c r="AB8" s="2" t="s">
        <v>22</v>
      </c>
    </row>
    <row r="9" spans="3:28" x14ac:dyDescent="0.25">
      <c r="H9" s="2" t="s">
        <v>111</v>
      </c>
    </row>
    <row r="10" spans="3:28" x14ac:dyDescent="0.25">
      <c r="D10">
        <v>1</v>
      </c>
      <c r="E10" s="4" t="s">
        <v>23</v>
      </c>
      <c r="F10" s="4" t="s">
        <v>24</v>
      </c>
      <c r="G10" s="4"/>
      <c r="H10" s="5">
        <v>3</v>
      </c>
      <c r="I10" s="4"/>
      <c r="J10" s="17">
        <v>1</v>
      </c>
      <c r="K10" s="17">
        <v>1</v>
      </c>
      <c r="L10" s="17">
        <v>0</v>
      </c>
      <c r="M10" s="17">
        <v>1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T10" s="3">
        <f t="shared" ref="T10:T55" si="0">SUM(J10:R10)</f>
        <v>3</v>
      </c>
      <c r="U10" s="2">
        <f>SUM(N10:Q10)</f>
        <v>0</v>
      </c>
      <c r="V10" s="2">
        <f>IF(U10=0,1,0)</f>
        <v>1</v>
      </c>
      <c r="W10" s="2">
        <f>1-V10</f>
        <v>0</v>
      </c>
    </row>
    <row r="11" spans="3:28" x14ac:dyDescent="0.25">
      <c r="D11">
        <v>2</v>
      </c>
      <c r="E11" s="4" t="s">
        <v>25</v>
      </c>
      <c r="F11" s="4" t="s">
        <v>26</v>
      </c>
      <c r="G11" s="4"/>
      <c r="H11" s="5">
        <v>5</v>
      </c>
      <c r="I11" s="4"/>
      <c r="J11" s="17">
        <v>1</v>
      </c>
      <c r="K11" s="17">
        <v>1</v>
      </c>
      <c r="L11" s="17">
        <v>1</v>
      </c>
      <c r="M11" s="17">
        <v>2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T11" s="3">
        <f t="shared" si="0"/>
        <v>5</v>
      </c>
      <c r="U11" s="2">
        <f t="shared" ref="U11:U55" si="1">SUM(N11:Q11)</f>
        <v>0</v>
      </c>
      <c r="V11" s="2">
        <f t="shared" ref="V11:V55" si="2">IF(U11=0,1,0)</f>
        <v>1</v>
      </c>
      <c r="W11" s="2">
        <f t="shared" ref="W11:W55" si="3">1-V11</f>
        <v>0</v>
      </c>
    </row>
    <row r="12" spans="3:28" x14ac:dyDescent="0.25">
      <c r="D12">
        <f>D11+1</f>
        <v>3</v>
      </c>
      <c r="E12" s="4" t="s">
        <v>27</v>
      </c>
      <c r="F12" s="4" t="s">
        <v>28</v>
      </c>
      <c r="G12" s="4"/>
      <c r="H12" s="5">
        <v>10</v>
      </c>
      <c r="I12" s="4"/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1</v>
      </c>
      <c r="R12" s="17">
        <v>1</v>
      </c>
      <c r="S12" s="5"/>
      <c r="T12" s="3">
        <f t="shared" si="0"/>
        <v>3</v>
      </c>
      <c r="U12" s="2">
        <f t="shared" si="1"/>
        <v>1</v>
      </c>
      <c r="V12" s="2">
        <f t="shared" si="2"/>
        <v>0</v>
      </c>
      <c r="W12" s="2">
        <f t="shared" si="3"/>
        <v>1</v>
      </c>
    </row>
    <row r="13" spans="3:28" x14ac:dyDescent="0.25">
      <c r="D13">
        <f t="shared" ref="D13:D55" si="4">D12+1</f>
        <v>4</v>
      </c>
      <c r="E13" s="4" t="s">
        <v>29</v>
      </c>
      <c r="F13" s="4" t="s">
        <v>30</v>
      </c>
      <c r="H13" s="5">
        <v>10</v>
      </c>
      <c r="I13" s="4"/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1</v>
      </c>
      <c r="S13" s="5"/>
      <c r="T13" s="3">
        <f t="shared" si="0"/>
        <v>2</v>
      </c>
      <c r="U13" s="2">
        <f t="shared" si="1"/>
        <v>0</v>
      </c>
      <c r="V13" s="2">
        <f t="shared" si="2"/>
        <v>1</v>
      </c>
      <c r="W13" s="2">
        <f t="shared" si="3"/>
        <v>0</v>
      </c>
    </row>
    <row r="14" spans="3:28" x14ac:dyDescent="0.25">
      <c r="D14">
        <f t="shared" si="4"/>
        <v>5</v>
      </c>
      <c r="E14" s="4" t="s">
        <v>31</v>
      </c>
      <c r="F14" s="4" t="s">
        <v>32</v>
      </c>
      <c r="G14" s="4"/>
      <c r="H14" s="5">
        <v>20</v>
      </c>
      <c r="I14" s="4"/>
      <c r="J14" s="17">
        <v>1</v>
      </c>
      <c r="K14" s="17">
        <v>1</v>
      </c>
      <c r="L14" s="17">
        <v>2</v>
      </c>
      <c r="M14" s="17">
        <v>4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T14" s="3">
        <f t="shared" si="0"/>
        <v>8</v>
      </c>
      <c r="U14" s="2">
        <f t="shared" si="1"/>
        <v>0</v>
      </c>
      <c r="V14" s="2">
        <f t="shared" si="2"/>
        <v>1</v>
      </c>
      <c r="W14" s="2">
        <f t="shared" si="3"/>
        <v>0</v>
      </c>
    </row>
    <row r="15" spans="3:28" x14ac:dyDescent="0.25">
      <c r="D15">
        <f t="shared" si="4"/>
        <v>6</v>
      </c>
      <c r="E15" s="4" t="s">
        <v>33</v>
      </c>
      <c r="F15" s="4" t="s">
        <v>34</v>
      </c>
      <c r="G15" s="4"/>
      <c r="H15" s="5">
        <v>20</v>
      </c>
      <c r="I15" s="4"/>
      <c r="J15" s="17">
        <v>1</v>
      </c>
      <c r="K15" s="17">
        <v>1</v>
      </c>
      <c r="L15" s="17">
        <v>1</v>
      </c>
      <c r="M15" s="17">
        <v>4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T15" s="3">
        <f t="shared" si="0"/>
        <v>7</v>
      </c>
      <c r="U15" s="2">
        <f t="shared" si="1"/>
        <v>0</v>
      </c>
      <c r="V15" s="2">
        <f t="shared" si="2"/>
        <v>1</v>
      </c>
      <c r="W15" s="2">
        <f t="shared" si="3"/>
        <v>0</v>
      </c>
    </row>
    <row r="16" spans="3:28" x14ac:dyDescent="0.25">
      <c r="D16">
        <f t="shared" si="4"/>
        <v>7</v>
      </c>
      <c r="E16" s="4" t="s">
        <v>35</v>
      </c>
      <c r="F16" s="4" t="s">
        <v>36</v>
      </c>
      <c r="G16" s="4"/>
      <c r="H16" s="5">
        <v>25</v>
      </c>
      <c r="I16" s="4"/>
      <c r="J16" s="17">
        <v>1</v>
      </c>
      <c r="K16" s="17">
        <v>1</v>
      </c>
      <c r="L16" s="17">
        <v>2</v>
      </c>
      <c r="M16" s="17">
        <v>2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T16" s="3">
        <f t="shared" si="0"/>
        <v>6</v>
      </c>
      <c r="U16" s="2">
        <f t="shared" si="1"/>
        <v>0</v>
      </c>
      <c r="V16" s="2">
        <f t="shared" si="2"/>
        <v>1</v>
      </c>
      <c r="W16" s="2">
        <f t="shared" si="3"/>
        <v>0</v>
      </c>
    </row>
    <row r="17" spans="3:28" x14ac:dyDescent="0.25">
      <c r="C17" s="5"/>
      <c r="D17">
        <f t="shared" si="4"/>
        <v>8</v>
      </c>
      <c r="E17" s="4" t="s">
        <v>37</v>
      </c>
      <c r="F17" s="4" t="s">
        <v>38</v>
      </c>
      <c r="G17" s="4"/>
      <c r="H17" s="5">
        <v>30</v>
      </c>
      <c r="I17" s="4"/>
      <c r="J17" s="17">
        <v>1</v>
      </c>
      <c r="K17" s="17">
        <v>3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T17" s="3">
        <f t="shared" si="0"/>
        <v>4</v>
      </c>
      <c r="U17" s="2">
        <f t="shared" si="1"/>
        <v>0</v>
      </c>
      <c r="V17" s="2">
        <f t="shared" si="2"/>
        <v>1</v>
      </c>
      <c r="W17" s="2">
        <f t="shared" si="3"/>
        <v>0</v>
      </c>
    </row>
    <row r="18" spans="3:28" x14ac:dyDescent="0.25">
      <c r="D18">
        <f t="shared" si="4"/>
        <v>9</v>
      </c>
      <c r="E18" s="4" t="s">
        <v>39</v>
      </c>
      <c r="F18" s="4" t="s">
        <v>40</v>
      </c>
      <c r="G18" s="4"/>
      <c r="H18" s="5">
        <v>30</v>
      </c>
      <c r="I18" s="4"/>
      <c r="J18" s="17">
        <v>1</v>
      </c>
      <c r="K18" s="17">
        <v>1</v>
      </c>
      <c r="L18" s="17">
        <v>0</v>
      </c>
      <c r="M18" s="17">
        <v>1</v>
      </c>
      <c r="N18" s="17">
        <v>1</v>
      </c>
      <c r="O18" s="17">
        <v>1</v>
      </c>
      <c r="P18" s="17">
        <v>0</v>
      </c>
      <c r="Q18" s="17">
        <v>0</v>
      </c>
      <c r="R18" s="17">
        <v>1</v>
      </c>
      <c r="S18" s="5"/>
      <c r="T18" s="3">
        <f t="shared" si="0"/>
        <v>6</v>
      </c>
      <c r="U18" s="2">
        <f t="shared" si="1"/>
        <v>2</v>
      </c>
      <c r="V18" s="2">
        <f t="shared" si="2"/>
        <v>0</v>
      </c>
      <c r="W18" s="2">
        <f t="shared" si="3"/>
        <v>1</v>
      </c>
    </row>
    <row r="19" spans="3:28" x14ac:dyDescent="0.25">
      <c r="D19">
        <f t="shared" si="4"/>
        <v>10</v>
      </c>
      <c r="E19" s="4" t="s">
        <v>23</v>
      </c>
      <c r="F19" s="4" t="s">
        <v>41</v>
      </c>
      <c r="G19" s="4"/>
      <c r="H19" s="5">
        <v>35</v>
      </c>
      <c r="I19" s="4"/>
      <c r="J19" s="17">
        <v>0</v>
      </c>
      <c r="K19" s="17">
        <v>2</v>
      </c>
      <c r="L19" s="17">
        <v>5</v>
      </c>
      <c r="M19" s="17">
        <v>1</v>
      </c>
      <c r="N19" s="17">
        <v>1</v>
      </c>
      <c r="O19" s="17">
        <v>0</v>
      </c>
      <c r="P19" s="17">
        <v>0</v>
      </c>
      <c r="Q19" s="17">
        <v>0</v>
      </c>
      <c r="R19" s="17">
        <v>0</v>
      </c>
      <c r="T19" s="3">
        <f t="shared" si="0"/>
        <v>9</v>
      </c>
      <c r="U19" s="2">
        <f t="shared" si="1"/>
        <v>1</v>
      </c>
      <c r="V19" s="2">
        <f t="shared" si="2"/>
        <v>0</v>
      </c>
      <c r="W19" s="2">
        <f t="shared" si="3"/>
        <v>1</v>
      </c>
    </row>
    <row r="20" spans="3:28" x14ac:dyDescent="0.25">
      <c r="D20">
        <f t="shared" si="4"/>
        <v>11</v>
      </c>
      <c r="E20" s="4" t="s">
        <v>31</v>
      </c>
      <c r="F20" s="4" t="s">
        <v>42</v>
      </c>
      <c r="G20" s="4"/>
      <c r="H20" s="5">
        <v>40</v>
      </c>
      <c r="I20" s="4"/>
      <c r="J20" s="17">
        <v>0</v>
      </c>
      <c r="K20" s="17">
        <v>1</v>
      </c>
      <c r="L20" s="17">
        <v>0</v>
      </c>
      <c r="M20" s="17">
        <v>3</v>
      </c>
      <c r="N20" s="17">
        <v>0</v>
      </c>
      <c r="O20" s="17">
        <v>1</v>
      </c>
      <c r="P20" s="17">
        <v>0</v>
      </c>
      <c r="Q20" s="17">
        <v>0</v>
      </c>
      <c r="R20" s="17">
        <v>0</v>
      </c>
      <c r="T20" s="3">
        <f t="shared" si="0"/>
        <v>5</v>
      </c>
      <c r="U20" s="2">
        <f t="shared" si="1"/>
        <v>1</v>
      </c>
      <c r="V20" s="2">
        <f t="shared" si="2"/>
        <v>0</v>
      </c>
      <c r="W20" s="2">
        <f t="shared" si="3"/>
        <v>1</v>
      </c>
    </row>
    <row r="21" spans="3:28" x14ac:dyDescent="0.25">
      <c r="D21">
        <f t="shared" si="4"/>
        <v>12</v>
      </c>
      <c r="E21" s="4" t="s">
        <v>43</v>
      </c>
      <c r="F21" s="4" t="s">
        <v>44</v>
      </c>
      <c r="G21" s="4"/>
      <c r="H21" s="5">
        <v>40</v>
      </c>
      <c r="I21" s="4"/>
      <c r="J21">
        <v>1</v>
      </c>
      <c r="K21">
        <v>2</v>
      </c>
      <c r="L21">
        <v>1</v>
      </c>
      <c r="M21">
        <v>4</v>
      </c>
      <c r="N21">
        <v>0</v>
      </c>
      <c r="O21">
        <v>0</v>
      </c>
      <c r="P21">
        <v>0</v>
      </c>
      <c r="Q21">
        <v>0</v>
      </c>
      <c r="R21">
        <v>0</v>
      </c>
      <c r="T21" s="3">
        <f t="shared" si="0"/>
        <v>8</v>
      </c>
      <c r="U21" s="2">
        <f t="shared" si="1"/>
        <v>0</v>
      </c>
      <c r="V21" s="2">
        <f t="shared" si="2"/>
        <v>1</v>
      </c>
      <c r="W21" s="2">
        <f t="shared" si="3"/>
        <v>0</v>
      </c>
    </row>
    <row r="22" spans="3:28" x14ac:dyDescent="0.25">
      <c r="D22">
        <f t="shared" si="4"/>
        <v>13</v>
      </c>
      <c r="E22" s="4" t="s">
        <v>37</v>
      </c>
      <c r="F22" s="4" t="s">
        <v>45</v>
      </c>
      <c r="G22" s="4"/>
      <c r="H22" s="5">
        <v>40</v>
      </c>
      <c r="I22" s="4"/>
      <c r="J22">
        <v>1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0</v>
      </c>
      <c r="T22" s="3">
        <f t="shared" si="0"/>
        <v>3</v>
      </c>
      <c r="U22" s="2">
        <f t="shared" si="1"/>
        <v>1</v>
      </c>
      <c r="V22" s="2">
        <f t="shared" si="2"/>
        <v>0</v>
      </c>
      <c r="W22" s="2">
        <f t="shared" si="3"/>
        <v>1</v>
      </c>
      <c r="X22">
        <f>SUM(U10:U22)</f>
        <v>6</v>
      </c>
      <c r="Y22" s="2" t="s">
        <v>110</v>
      </c>
      <c r="Z22" s="2">
        <v>11</v>
      </c>
      <c r="AA22" s="2">
        <v>5</v>
      </c>
      <c r="AB22" s="6">
        <f>AA22/Z22</f>
        <v>0.45454545454545453</v>
      </c>
    </row>
    <row r="23" spans="3:28" x14ac:dyDescent="0.25">
      <c r="D23">
        <f t="shared" si="4"/>
        <v>14</v>
      </c>
      <c r="E23" s="4" t="s">
        <v>46</v>
      </c>
      <c r="F23" s="4" t="s">
        <v>47</v>
      </c>
      <c r="G23" s="4"/>
      <c r="H23" s="5">
        <v>50</v>
      </c>
      <c r="I23" s="4"/>
      <c r="J23">
        <v>1</v>
      </c>
      <c r="K23">
        <v>1</v>
      </c>
      <c r="L23">
        <v>3</v>
      </c>
      <c r="M23">
        <v>2</v>
      </c>
      <c r="N23">
        <v>2</v>
      </c>
      <c r="O23">
        <v>2</v>
      </c>
      <c r="P23">
        <v>1</v>
      </c>
      <c r="Q23">
        <v>0</v>
      </c>
      <c r="R23">
        <v>0</v>
      </c>
      <c r="T23" s="3">
        <f t="shared" si="0"/>
        <v>12</v>
      </c>
      <c r="U23" s="2">
        <f t="shared" si="1"/>
        <v>5</v>
      </c>
      <c r="V23" s="2">
        <f t="shared" si="2"/>
        <v>0</v>
      </c>
      <c r="W23" s="2">
        <f t="shared" si="3"/>
        <v>1</v>
      </c>
    </row>
    <row r="24" spans="3:28" x14ac:dyDescent="0.25">
      <c r="D24">
        <f t="shared" si="4"/>
        <v>15</v>
      </c>
      <c r="E24" s="4" t="s">
        <v>39</v>
      </c>
      <c r="F24" s="4" t="s">
        <v>48</v>
      </c>
      <c r="G24" s="4"/>
      <c r="H24" s="5">
        <v>50</v>
      </c>
      <c r="I24" s="4"/>
      <c r="J24">
        <v>2</v>
      </c>
      <c r="K24">
        <v>0</v>
      </c>
      <c r="L24">
        <v>0</v>
      </c>
      <c r="M24">
        <v>0</v>
      </c>
      <c r="N24">
        <v>0</v>
      </c>
      <c r="O24">
        <v>3</v>
      </c>
      <c r="P24">
        <v>0</v>
      </c>
      <c r="Q24">
        <v>0</v>
      </c>
      <c r="R24">
        <v>0</v>
      </c>
      <c r="T24" s="3">
        <f t="shared" si="0"/>
        <v>5</v>
      </c>
      <c r="U24" s="2">
        <f t="shared" si="1"/>
        <v>3</v>
      </c>
      <c r="V24" s="2">
        <f t="shared" si="2"/>
        <v>0</v>
      </c>
      <c r="W24" s="2">
        <f t="shared" si="3"/>
        <v>1</v>
      </c>
    </row>
    <row r="25" spans="3:28" x14ac:dyDescent="0.25">
      <c r="C25" s="5"/>
      <c r="D25">
        <f t="shared" si="4"/>
        <v>16</v>
      </c>
      <c r="E25" s="4" t="s">
        <v>49</v>
      </c>
      <c r="F25" s="4" t="s">
        <v>50</v>
      </c>
      <c r="G25" s="4"/>
      <c r="H25" s="5">
        <v>50</v>
      </c>
      <c r="I25" s="4"/>
      <c r="J25">
        <v>1</v>
      </c>
      <c r="K25">
        <v>1</v>
      </c>
      <c r="L25">
        <v>3</v>
      </c>
      <c r="M25">
        <v>1</v>
      </c>
      <c r="N25">
        <v>2</v>
      </c>
      <c r="O25">
        <v>1</v>
      </c>
      <c r="P25">
        <v>0</v>
      </c>
      <c r="Q25">
        <v>0</v>
      </c>
      <c r="R25">
        <v>0</v>
      </c>
      <c r="T25" s="3">
        <f t="shared" si="0"/>
        <v>9</v>
      </c>
      <c r="U25" s="2">
        <f t="shared" si="1"/>
        <v>3</v>
      </c>
      <c r="V25" s="2">
        <f t="shared" si="2"/>
        <v>0</v>
      </c>
      <c r="W25" s="2">
        <f t="shared" si="3"/>
        <v>1</v>
      </c>
      <c r="X25">
        <f>SUM(U10:U25)</f>
        <v>17</v>
      </c>
      <c r="Y25" s="2" t="s">
        <v>112</v>
      </c>
      <c r="Z25" s="2">
        <v>16</v>
      </c>
      <c r="AA25" s="2">
        <v>8</v>
      </c>
      <c r="AB25" s="6">
        <f>AA25/Z25</f>
        <v>0.5</v>
      </c>
    </row>
    <row r="26" spans="3:28" x14ac:dyDescent="0.25">
      <c r="D26">
        <f t="shared" si="4"/>
        <v>17</v>
      </c>
      <c r="E26" s="4" t="s">
        <v>51</v>
      </c>
      <c r="F26" s="4" t="s">
        <v>52</v>
      </c>
      <c r="G26" s="4"/>
      <c r="H26" s="5">
        <v>60</v>
      </c>
      <c r="I26" s="4"/>
      <c r="J26">
        <v>1</v>
      </c>
      <c r="K26">
        <v>1</v>
      </c>
      <c r="L26">
        <v>1</v>
      </c>
      <c r="M26">
        <v>2</v>
      </c>
      <c r="N26">
        <v>0</v>
      </c>
      <c r="O26">
        <v>0</v>
      </c>
      <c r="P26">
        <v>0</v>
      </c>
      <c r="Q26">
        <v>1</v>
      </c>
      <c r="R26">
        <v>0</v>
      </c>
      <c r="T26" s="3">
        <f t="shared" si="0"/>
        <v>6</v>
      </c>
      <c r="U26" s="2">
        <f t="shared" si="1"/>
        <v>1</v>
      </c>
      <c r="V26" s="2">
        <f t="shared" si="2"/>
        <v>0</v>
      </c>
      <c r="W26" s="2">
        <f t="shared" si="3"/>
        <v>1</v>
      </c>
    </row>
    <row r="27" spans="3:28" x14ac:dyDescent="0.25">
      <c r="C27" s="5"/>
      <c r="D27">
        <f t="shared" si="4"/>
        <v>18</v>
      </c>
      <c r="E27" s="4" t="s">
        <v>23</v>
      </c>
      <c r="F27" s="4" t="s">
        <v>53</v>
      </c>
      <c r="G27" s="4"/>
      <c r="H27" s="5">
        <v>60</v>
      </c>
      <c r="I27" s="4"/>
      <c r="J27">
        <v>1</v>
      </c>
      <c r="K27">
        <v>1</v>
      </c>
      <c r="L27">
        <v>2</v>
      </c>
      <c r="M27">
        <v>5</v>
      </c>
      <c r="N27">
        <v>0</v>
      </c>
      <c r="O27">
        <v>0</v>
      </c>
      <c r="P27">
        <v>0</v>
      </c>
      <c r="Q27">
        <v>0</v>
      </c>
      <c r="R27">
        <v>0</v>
      </c>
      <c r="T27" s="3">
        <f t="shared" si="0"/>
        <v>9</v>
      </c>
      <c r="U27" s="2">
        <f t="shared" si="1"/>
        <v>0</v>
      </c>
      <c r="V27" s="2">
        <f t="shared" si="2"/>
        <v>1</v>
      </c>
      <c r="W27" s="2">
        <f t="shared" si="3"/>
        <v>0</v>
      </c>
    </row>
    <row r="28" spans="3:28" x14ac:dyDescent="0.25">
      <c r="D28">
        <f t="shared" si="4"/>
        <v>19</v>
      </c>
      <c r="E28" s="4" t="s">
        <v>23</v>
      </c>
      <c r="F28" s="4" t="s">
        <v>54</v>
      </c>
      <c r="G28" s="4"/>
      <c r="H28" s="5">
        <v>60</v>
      </c>
      <c r="I28" s="4"/>
      <c r="J28">
        <v>1</v>
      </c>
      <c r="K28">
        <v>1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  <c r="T28" s="3">
        <f t="shared" si="0"/>
        <v>3</v>
      </c>
      <c r="U28" s="2">
        <f t="shared" si="1"/>
        <v>0</v>
      </c>
      <c r="V28" s="2">
        <f t="shared" si="2"/>
        <v>1</v>
      </c>
      <c r="W28" s="2">
        <f t="shared" si="3"/>
        <v>0</v>
      </c>
    </row>
    <row r="29" spans="3:28" x14ac:dyDescent="0.25">
      <c r="D29">
        <f t="shared" si="4"/>
        <v>20</v>
      </c>
      <c r="E29" s="4" t="s">
        <v>23</v>
      </c>
      <c r="F29" s="4" t="s">
        <v>55</v>
      </c>
      <c r="G29" s="4"/>
      <c r="H29" s="5">
        <v>60</v>
      </c>
      <c r="I29" s="4"/>
      <c r="J29">
        <v>2</v>
      </c>
      <c r="K29">
        <v>3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T29" s="3">
        <f t="shared" si="0"/>
        <v>5</v>
      </c>
      <c r="U29" s="2">
        <f t="shared" si="1"/>
        <v>0</v>
      </c>
      <c r="V29" s="2">
        <f t="shared" si="2"/>
        <v>1</v>
      </c>
      <c r="W29" s="2">
        <f t="shared" si="3"/>
        <v>0</v>
      </c>
    </row>
    <row r="30" spans="3:28" x14ac:dyDescent="0.25">
      <c r="D30">
        <f t="shared" si="4"/>
        <v>21</v>
      </c>
      <c r="E30" s="4" t="s">
        <v>23</v>
      </c>
      <c r="F30" s="4" t="s">
        <v>56</v>
      </c>
      <c r="G30" s="4"/>
      <c r="H30" s="5">
        <v>65</v>
      </c>
      <c r="I30" s="4"/>
      <c r="J30">
        <v>1</v>
      </c>
      <c r="K30">
        <v>1</v>
      </c>
      <c r="L30">
        <v>0</v>
      </c>
      <c r="M30">
        <v>1</v>
      </c>
      <c r="N30">
        <v>0</v>
      </c>
      <c r="O30">
        <v>0</v>
      </c>
      <c r="P30">
        <v>0</v>
      </c>
      <c r="Q30">
        <v>1</v>
      </c>
      <c r="R30">
        <v>0</v>
      </c>
      <c r="T30" s="3">
        <f t="shared" si="0"/>
        <v>4</v>
      </c>
      <c r="U30" s="2">
        <f t="shared" si="1"/>
        <v>1</v>
      </c>
      <c r="V30" s="2">
        <f t="shared" si="2"/>
        <v>0</v>
      </c>
      <c r="W30" s="2">
        <f t="shared" si="3"/>
        <v>1</v>
      </c>
    </row>
    <row r="31" spans="3:28" x14ac:dyDescent="0.25">
      <c r="D31">
        <f t="shared" si="4"/>
        <v>22</v>
      </c>
      <c r="E31" s="4" t="s">
        <v>23</v>
      </c>
      <c r="F31" s="4" t="s">
        <v>57</v>
      </c>
      <c r="G31" s="4"/>
      <c r="H31" s="5">
        <v>70</v>
      </c>
      <c r="I31" s="4"/>
      <c r="J31">
        <v>0</v>
      </c>
      <c r="K31">
        <v>1</v>
      </c>
      <c r="L31">
        <v>1</v>
      </c>
      <c r="M31">
        <v>3</v>
      </c>
      <c r="N31">
        <v>0</v>
      </c>
      <c r="O31">
        <v>0</v>
      </c>
      <c r="P31">
        <v>0</v>
      </c>
      <c r="Q31">
        <v>0</v>
      </c>
      <c r="R31">
        <v>0</v>
      </c>
      <c r="T31" s="3">
        <f t="shared" si="0"/>
        <v>5</v>
      </c>
      <c r="U31" s="2">
        <f t="shared" si="1"/>
        <v>0</v>
      </c>
      <c r="V31" s="2">
        <f t="shared" si="2"/>
        <v>1</v>
      </c>
      <c r="W31" s="2">
        <f t="shared" si="3"/>
        <v>0</v>
      </c>
    </row>
    <row r="32" spans="3:28" x14ac:dyDescent="0.25">
      <c r="D32">
        <f t="shared" si="4"/>
        <v>23</v>
      </c>
      <c r="E32" s="4" t="s">
        <v>58</v>
      </c>
      <c r="F32" s="4" t="s">
        <v>59</v>
      </c>
      <c r="G32" s="4"/>
      <c r="H32" s="5">
        <v>70</v>
      </c>
      <c r="I32" s="4"/>
      <c r="J32">
        <v>2</v>
      </c>
      <c r="K32">
        <v>3</v>
      </c>
      <c r="L32">
        <v>2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T32" s="3">
        <f t="shared" si="0"/>
        <v>7</v>
      </c>
      <c r="U32" s="2">
        <f t="shared" si="1"/>
        <v>0</v>
      </c>
      <c r="V32" s="2">
        <f t="shared" si="2"/>
        <v>1</v>
      </c>
      <c r="W32" s="2">
        <f t="shared" si="3"/>
        <v>0</v>
      </c>
    </row>
    <row r="33" spans="4:28" x14ac:dyDescent="0.25">
      <c r="D33">
        <f t="shared" si="4"/>
        <v>24</v>
      </c>
      <c r="E33" s="4" t="s">
        <v>60</v>
      </c>
      <c r="F33" s="4" t="s">
        <v>61</v>
      </c>
      <c r="G33" s="4"/>
      <c r="H33" s="7">
        <v>70</v>
      </c>
      <c r="I33" s="4"/>
      <c r="J33">
        <v>2</v>
      </c>
      <c r="K33">
        <v>1</v>
      </c>
      <c r="L33">
        <v>1</v>
      </c>
      <c r="M33">
        <v>2</v>
      </c>
      <c r="N33">
        <v>1</v>
      </c>
      <c r="O33">
        <v>1</v>
      </c>
      <c r="P33">
        <v>1</v>
      </c>
      <c r="Q33">
        <v>0</v>
      </c>
      <c r="R33">
        <v>0</v>
      </c>
      <c r="T33" s="3">
        <f t="shared" si="0"/>
        <v>9</v>
      </c>
      <c r="U33" s="2">
        <f t="shared" si="1"/>
        <v>3</v>
      </c>
      <c r="V33" s="2">
        <f t="shared" si="2"/>
        <v>0</v>
      </c>
      <c r="W33" s="2">
        <f t="shared" si="3"/>
        <v>1</v>
      </c>
    </row>
    <row r="34" spans="4:28" x14ac:dyDescent="0.25">
      <c r="D34">
        <f t="shared" si="4"/>
        <v>25</v>
      </c>
      <c r="E34" s="4" t="s">
        <v>62</v>
      </c>
      <c r="F34" s="4" t="s">
        <v>63</v>
      </c>
      <c r="G34" s="4"/>
      <c r="H34" s="5">
        <v>75</v>
      </c>
      <c r="I34" s="4"/>
      <c r="J34">
        <v>1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T34" s="3">
        <f t="shared" si="0"/>
        <v>2</v>
      </c>
      <c r="U34" s="2">
        <f t="shared" si="1"/>
        <v>0</v>
      </c>
      <c r="V34" s="2">
        <f t="shared" si="2"/>
        <v>1</v>
      </c>
      <c r="W34" s="2">
        <f t="shared" si="3"/>
        <v>0</v>
      </c>
    </row>
    <row r="35" spans="4:28" x14ac:dyDescent="0.25">
      <c r="D35">
        <f t="shared" si="4"/>
        <v>26</v>
      </c>
      <c r="E35" s="4" t="s">
        <v>64</v>
      </c>
      <c r="F35" s="4" t="s">
        <v>65</v>
      </c>
      <c r="G35" s="4"/>
      <c r="H35" s="5">
        <v>75</v>
      </c>
      <c r="I35" s="4"/>
      <c r="J35">
        <v>1</v>
      </c>
      <c r="K35">
        <v>1</v>
      </c>
      <c r="L35">
        <v>1</v>
      </c>
      <c r="M35">
        <v>3</v>
      </c>
      <c r="N35">
        <v>1</v>
      </c>
      <c r="O35">
        <v>0</v>
      </c>
      <c r="P35">
        <v>0</v>
      </c>
      <c r="Q35">
        <v>0</v>
      </c>
      <c r="R35">
        <v>0</v>
      </c>
      <c r="T35" s="3">
        <f t="shared" si="0"/>
        <v>7</v>
      </c>
      <c r="U35" s="2">
        <f t="shared" si="1"/>
        <v>1</v>
      </c>
      <c r="V35" s="2">
        <f t="shared" si="2"/>
        <v>0</v>
      </c>
      <c r="W35" s="2">
        <f t="shared" si="3"/>
        <v>1</v>
      </c>
    </row>
    <row r="36" spans="4:28" x14ac:dyDescent="0.25">
      <c r="D36">
        <f t="shared" si="4"/>
        <v>27</v>
      </c>
      <c r="E36" s="4" t="s">
        <v>23</v>
      </c>
      <c r="F36" s="4" t="s">
        <v>66</v>
      </c>
      <c r="G36" s="4"/>
      <c r="H36" s="5">
        <v>80</v>
      </c>
      <c r="I36" s="4"/>
      <c r="J36">
        <v>2</v>
      </c>
      <c r="K36">
        <v>2</v>
      </c>
      <c r="L36">
        <v>0</v>
      </c>
      <c r="M36">
        <v>3</v>
      </c>
      <c r="N36">
        <v>5</v>
      </c>
      <c r="O36">
        <v>2</v>
      </c>
      <c r="P36">
        <v>1</v>
      </c>
      <c r="Q36">
        <v>1</v>
      </c>
      <c r="R36">
        <v>0</v>
      </c>
      <c r="T36" s="3">
        <f t="shared" si="0"/>
        <v>16</v>
      </c>
      <c r="U36" s="2">
        <f t="shared" si="1"/>
        <v>9</v>
      </c>
      <c r="V36" s="2">
        <f t="shared" si="2"/>
        <v>0</v>
      </c>
      <c r="W36" s="2">
        <f t="shared" si="3"/>
        <v>1</v>
      </c>
    </row>
    <row r="37" spans="4:28" x14ac:dyDescent="0.25">
      <c r="D37">
        <f t="shared" si="4"/>
        <v>28</v>
      </c>
      <c r="E37" s="4" t="s">
        <v>49</v>
      </c>
      <c r="F37" s="4" t="s">
        <v>67</v>
      </c>
      <c r="G37" s="4"/>
      <c r="H37" s="5">
        <v>80</v>
      </c>
      <c r="I37" s="4"/>
      <c r="J37">
        <v>4</v>
      </c>
      <c r="K37">
        <v>1</v>
      </c>
      <c r="L37">
        <v>1</v>
      </c>
      <c r="M37">
        <v>1</v>
      </c>
      <c r="N37">
        <v>1</v>
      </c>
      <c r="O37">
        <v>1</v>
      </c>
      <c r="P37">
        <v>0</v>
      </c>
      <c r="Q37">
        <v>0</v>
      </c>
      <c r="R37">
        <v>0</v>
      </c>
      <c r="T37" s="3">
        <f t="shared" si="0"/>
        <v>9</v>
      </c>
      <c r="U37" s="2">
        <f t="shared" si="1"/>
        <v>2</v>
      </c>
      <c r="V37" s="2">
        <f t="shared" si="2"/>
        <v>0</v>
      </c>
      <c r="W37" s="2">
        <f t="shared" si="3"/>
        <v>1</v>
      </c>
    </row>
    <row r="38" spans="4:28" x14ac:dyDescent="0.25">
      <c r="D38">
        <f t="shared" si="4"/>
        <v>29</v>
      </c>
      <c r="E38" s="4" t="s">
        <v>68</v>
      </c>
      <c r="F38" s="4" t="s">
        <v>69</v>
      </c>
      <c r="G38" s="4"/>
      <c r="H38" s="5">
        <v>80</v>
      </c>
      <c r="I38" s="4"/>
      <c r="J38">
        <v>1</v>
      </c>
      <c r="K38">
        <v>1</v>
      </c>
      <c r="L38">
        <v>2</v>
      </c>
      <c r="M38">
        <v>1</v>
      </c>
      <c r="N38">
        <v>0</v>
      </c>
      <c r="O38">
        <v>1</v>
      </c>
      <c r="P38">
        <v>1</v>
      </c>
      <c r="Q38">
        <v>0</v>
      </c>
      <c r="R38">
        <v>0</v>
      </c>
      <c r="T38" s="3">
        <f t="shared" si="0"/>
        <v>7</v>
      </c>
      <c r="U38" s="2">
        <f t="shared" si="1"/>
        <v>2</v>
      </c>
      <c r="V38" s="2">
        <f t="shared" si="2"/>
        <v>0</v>
      </c>
      <c r="W38" s="2">
        <f t="shared" si="3"/>
        <v>1</v>
      </c>
    </row>
    <row r="39" spans="4:28" x14ac:dyDescent="0.25">
      <c r="D39">
        <f t="shared" si="4"/>
        <v>30</v>
      </c>
      <c r="E39" s="4" t="s">
        <v>70</v>
      </c>
      <c r="F39" s="4" t="s">
        <v>71</v>
      </c>
      <c r="G39" s="4"/>
      <c r="H39" s="5">
        <v>90</v>
      </c>
      <c r="I39" s="4"/>
      <c r="J39">
        <v>0</v>
      </c>
      <c r="K39">
        <v>1</v>
      </c>
      <c r="L39">
        <v>1</v>
      </c>
      <c r="M39">
        <v>0</v>
      </c>
      <c r="N39">
        <v>0</v>
      </c>
      <c r="O39">
        <v>1</v>
      </c>
      <c r="P39">
        <v>0</v>
      </c>
      <c r="Q39">
        <v>0</v>
      </c>
      <c r="R39">
        <v>0</v>
      </c>
      <c r="T39" s="3">
        <f t="shared" si="0"/>
        <v>3</v>
      </c>
      <c r="U39" s="2">
        <f t="shared" si="1"/>
        <v>1</v>
      </c>
      <c r="V39" s="2">
        <f t="shared" si="2"/>
        <v>0</v>
      </c>
      <c r="W39" s="2">
        <f t="shared" si="3"/>
        <v>1</v>
      </c>
    </row>
    <row r="40" spans="4:28" x14ac:dyDescent="0.25">
      <c r="D40">
        <f t="shared" si="4"/>
        <v>31</v>
      </c>
      <c r="E40" s="4" t="s">
        <v>72</v>
      </c>
      <c r="F40" s="4" t="s">
        <v>73</v>
      </c>
      <c r="G40" s="4" t="s">
        <v>74</v>
      </c>
      <c r="H40" s="5">
        <v>90</v>
      </c>
      <c r="I40" s="4"/>
      <c r="J40">
        <v>3</v>
      </c>
      <c r="K40">
        <v>1</v>
      </c>
      <c r="L40">
        <v>2</v>
      </c>
      <c r="M40">
        <v>0</v>
      </c>
      <c r="N40">
        <v>12</v>
      </c>
      <c r="O40">
        <v>1</v>
      </c>
      <c r="P40">
        <v>0</v>
      </c>
      <c r="Q40">
        <v>0</v>
      </c>
      <c r="R40">
        <v>0</v>
      </c>
      <c r="T40" s="3">
        <f t="shared" si="0"/>
        <v>19</v>
      </c>
      <c r="U40" s="2">
        <f t="shared" si="1"/>
        <v>13</v>
      </c>
      <c r="V40" s="2">
        <f t="shared" si="2"/>
        <v>0</v>
      </c>
      <c r="W40" s="2">
        <f t="shared" si="3"/>
        <v>1</v>
      </c>
      <c r="X40">
        <f>SUM(U26:U40)</f>
        <v>33</v>
      </c>
      <c r="Y40" s="2" t="s">
        <v>114</v>
      </c>
      <c r="Z40" s="2">
        <v>16</v>
      </c>
      <c r="AA40" s="2">
        <v>9</v>
      </c>
      <c r="AB40" s="6">
        <f>AA40/Z40</f>
        <v>0.5625</v>
      </c>
    </row>
    <row r="41" spans="4:28" x14ac:dyDescent="0.25">
      <c r="D41">
        <f t="shared" si="4"/>
        <v>32</v>
      </c>
      <c r="E41" s="4" t="s">
        <v>35</v>
      </c>
      <c r="F41" s="4" t="s">
        <v>75</v>
      </c>
      <c r="G41" s="4" t="s">
        <v>76</v>
      </c>
      <c r="H41" s="5">
        <v>93</v>
      </c>
      <c r="I41" s="4"/>
      <c r="J41">
        <v>2</v>
      </c>
      <c r="K41">
        <v>3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T41" s="3">
        <f t="shared" si="0"/>
        <v>5</v>
      </c>
      <c r="U41" s="2">
        <f t="shared" si="1"/>
        <v>0</v>
      </c>
      <c r="V41" s="2">
        <f t="shared" si="2"/>
        <v>1</v>
      </c>
      <c r="W41" s="2">
        <f t="shared" si="3"/>
        <v>0</v>
      </c>
    </row>
    <row r="42" spans="4:28" x14ac:dyDescent="0.25">
      <c r="D42">
        <f t="shared" si="4"/>
        <v>33</v>
      </c>
      <c r="E42" s="4" t="s">
        <v>77</v>
      </c>
      <c r="F42" s="4" t="s">
        <v>78</v>
      </c>
      <c r="G42" s="4"/>
      <c r="H42" s="5">
        <v>110</v>
      </c>
      <c r="I42" s="4"/>
      <c r="J42">
        <v>1</v>
      </c>
      <c r="K42">
        <v>0</v>
      </c>
      <c r="L42">
        <v>1</v>
      </c>
      <c r="M42">
        <v>0</v>
      </c>
      <c r="N42">
        <v>0</v>
      </c>
      <c r="O42">
        <v>2</v>
      </c>
      <c r="P42">
        <v>0</v>
      </c>
      <c r="Q42">
        <v>0</v>
      </c>
      <c r="R42">
        <v>0</v>
      </c>
      <c r="T42" s="3">
        <f t="shared" si="0"/>
        <v>4</v>
      </c>
      <c r="U42" s="2">
        <f t="shared" si="1"/>
        <v>2</v>
      </c>
      <c r="V42" s="2">
        <f t="shared" si="2"/>
        <v>0</v>
      </c>
      <c r="W42" s="2">
        <f t="shared" si="3"/>
        <v>1</v>
      </c>
    </row>
    <row r="43" spans="4:28" x14ac:dyDescent="0.25">
      <c r="D43">
        <f t="shared" si="4"/>
        <v>34</v>
      </c>
      <c r="E43" s="4" t="s">
        <v>79</v>
      </c>
      <c r="F43" s="4" t="s">
        <v>80</v>
      </c>
      <c r="G43" s="4"/>
      <c r="H43" s="5">
        <v>120</v>
      </c>
      <c r="I43" s="4"/>
      <c r="J43">
        <v>1</v>
      </c>
      <c r="K43">
        <v>1</v>
      </c>
      <c r="L43">
        <v>1</v>
      </c>
      <c r="M43">
        <v>2</v>
      </c>
      <c r="N43">
        <v>0</v>
      </c>
      <c r="O43">
        <v>1</v>
      </c>
      <c r="P43">
        <v>1</v>
      </c>
      <c r="Q43">
        <v>2</v>
      </c>
      <c r="R43">
        <v>0</v>
      </c>
      <c r="T43" s="3">
        <f t="shared" si="0"/>
        <v>9</v>
      </c>
      <c r="U43" s="2">
        <f t="shared" si="1"/>
        <v>4</v>
      </c>
      <c r="V43" s="2">
        <f t="shared" si="2"/>
        <v>0</v>
      </c>
      <c r="W43" s="2">
        <f t="shared" si="3"/>
        <v>1</v>
      </c>
    </row>
    <row r="44" spans="4:28" x14ac:dyDescent="0.25">
      <c r="D44">
        <f t="shared" si="4"/>
        <v>35</v>
      </c>
      <c r="E44" s="4" t="s">
        <v>81</v>
      </c>
      <c r="F44" s="4" t="s">
        <v>82</v>
      </c>
      <c r="G44" s="4"/>
      <c r="H44" s="5">
        <v>120</v>
      </c>
      <c r="I44" s="4"/>
      <c r="J44">
        <v>2</v>
      </c>
      <c r="K44">
        <v>1</v>
      </c>
      <c r="L44">
        <v>1</v>
      </c>
      <c r="M44">
        <v>2</v>
      </c>
      <c r="N44">
        <v>0</v>
      </c>
      <c r="O44">
        <v>1</v>
      </c>
      <c r="P44">
        <v>0</v>
      </c>
      <c r="Q44">
        <v>0</v>
      </c>
      <c r="R44">
        <v>0</v>
      </c>
      <c r="T44" s="3">
        <f t="shared" si="0"/>
        <v>7</v>
      </c>
      <c r="U44" s="2">
        <f t="shared" si="1"/>
        <v>1</v>
      </c>
      <c r="V44" s="2">
        <f t="shared" si="2"/>
        <v>0</v>
      </c>
      <c r="W44" s="2">
        <f t="shared" si="3"/>
        <v>1</v>
      </c>
    </row>
    <row r="45" spans="4:28" x14ac:dyDescent="0.25">
      <c r="D45">
        <f t="shared" si="4"/>
        <v>36</v>
      </c>
      <c r="E45" s="4" t="s">
        <v>33</v>
      </c>
      <c r="F45" s="4" t="s">
        <v>83</v>
      </c>
      <c r="G45" s="4"/>
      <c r="H45" s="5">
        <v>120</v>
      </c>
      <c r="I45" s="4"/>
      <c r="J45">
        <v>1</v>
      </c>
      <c r="K45">
        <v>1</v>
      </c>
      <c r="L45">
        <v>1</v>
      </c>
      <c r="M45">
        <v>0</v>
      </c>
      <c r="N45">
        <v>0</v>
      </c>
      <c r="O45">
        <v>0</v>
      </c>
      <c r="P45">
        <v>1</v>
      </c>
      <c r="Q45">
        <v>0</v>
      </c>
      <c r="R45">
        <v>0</v>
      </c>
      <c r="T45" s="3">
        <f t="shared" si="0"/>
        <v>4</v>
      </c>
      <c r="U45" s="2">
        <f t="shared" si="1"/>
        <v>1</v>
      </c>
      <c r="V45" s="2">
        <f t="shared" si="2"/>
        <v>0</v>
      </c>
      <c r="W45" s="2">
        <f t="shared" si="3"/>
        <v>1</v>
      </c>
    </row>
    <row r="46" spans="4:28" x14ac:dyDescent="0.25">
      <c r="D46">
        <f t="shared" si="4"/>
        <v>37</v>
      </c>
      <c r="E46" s="4" t="s">
        <v>84</v>
      </c>
      <c r="F46" s="4" t="s">
        <v>85</v>
      </c>
      <c r="G46" s="4"/>
      <c r="H46" s="5">
        <v>125</v>
      </c>
      <c r="I46" s="4"/>
      <c r="J46">
        <v>2</v>
      </c>
      <c r="K46">
        <v>4</v>
      </c>
      <c r="L46">
        <v>4</v>
      </c>
      <c r="M46">
        <v>2</v>
      </c>
      <c r="N46">
        <v>2</v>
      </c>
      <c r="O46">
        <v>1</v>
      </c>
      <c r="P46">
        <v>0</v>
      </c>
      <c r="Q46">
        <v>0</v>
      </c>
      <c r="R46">
        <v>0</v>
      </c>
      <c r="T46" s="3">
        <f t="shared" si="0"/>
        <v>15</v>
      </c>
      <c r="U46" s="2">
        <f t="shared" si="1"/>
        <v>3</v>
      </c>
      <c r="V46" s="2">
        <f t="shared" si="2"/>
        <v>0</v>
      </c>
      <c r="W46" s="2">
        <f t="shared" si="3"/>
        <v>1</v>
      </c>
    </row>
    <row r="47" spans="4:28" x14ac:dyDescent="0.25">
      <c r="D47">
        <f t="shared" si="4"/>
        <v>38</v>
      </c>
      <c r="E47" s="4" t="s">
        <v>86</v>
      </c>
      <c r="F47" s="4" t="s">
        <v>82</v>
      </c>
      <c r="G47" s="4"/>
      <c r="H47" s="5">
        <v>140</v>
      </c>
      <c r="I47" s="4"/>
      <c r="J47">
        <v>2</v>
      </c>
      <c r="K47">
        <v>3</v>
      </c>
      <c r="L47">
        <v>0</v>
      </c>
      <c r="M47">
        <v>0</v>
      </c>
      <c r="N47">
        <v>0</v>
      </c>
      <c r="O47">
        <v>0</v>
      </c>
      <c r="P47">
        <v>0</v>
      </c>
      <c r="Q47">
        <v>1</v>
      </c>
      <c r="R47">
        <v>0</v>
      </c>
      <c r="T47" s="3">
        <f t="shared" si="0"/>
        <v>6</v>
      </c>
      <c r="U47" s="2">
        <f t="shared" si="1"/>
        <v>1</v>
      </c>
      <c r="V47" s="2">
        <f t="shared" si="2"/>
        <v>0</v>
      </c>
      <c r="W47" s="2">
        <f t="shared" si="3"/>
        <v>1</v>
      </c>
    </row>
    <row r="48" spans="4:28" x14ac:dyDescent="0.25">
      <c r="D48">
        <f t="shared" si="4"/>
        <v>39</v>
      </c>
      <c r="E48" s="4" t="s">
        <v>68</v>
      </c>
      <c r="F48" s="4" t="s">
        <v>75</v>
      </c>
      <c r="G48" s="4" t="s">
        <v>87</v>
      </c>
      <c r="H48" s="5">
        <v>140</v>
      </c>
      <c r="I48" s="4"/>
      <c r="J48">
        <v>2</v>
      </c>
      <c r="K48">
        <v>2</v>
      </c>
      <c r="L48">
        <v>3</v>
      </c>
      <c r="M48">
        <v>2</v>
      </c>
      <c r="N48">
        <v>3</v>
      </c>
      <c r="O48">
        <v>2</v>
      </c>
      <c r="P48">
        <v>1</v>
      </c>
      <c r="Q48">
        <v>0</v>
      </c>
      <c r="R48">
        <v>0</v>
      </c>
      <c r="T48" s="3">
        <f t="shared" si="0"/>
        <v>15</v>
      </c>
      <c r="U48" s="2">
        <f t="shared" si="1"/>
        <v>6</v>
      </c>
      <c r="V48" s="2">
        <f t="shared" si="2"/>
        <v>0</v>
      </c>
      <c r="W48" s="2">
        <f t="shared" si="3"/>
        <v>1</v>
      </c>
    </row>
    <row r="49" spans="4:28" x14ac:dyDescent="0.25">
      <c r="D49">
        <f t="shared" si="4"/>
        <v>40</v>
      </c>
      <c r="E49" s="4" t="s">
        <v>23</v>
      </c>
      <c r="F49" s="4" t="s">
        <v>88</v>
      </c>
      <c r="G49" s="4"/>
      <c r="H49" s="5">
        <v>150</v>
      </c>
      <c r="I49" s="4"/>
      <c r="J49">
        <v>2</v>
      </c>
      <c r="K49">
        <v>1</v>
      </c>
      <c r="L49">
        <v>1</v>
      </c>
      <c r="M49">
        <v>1</v>
      </c>
      <c r="N49">
        <v>0</v>
      </c>
      <c r="O49">
        <v>0</v>
      </c>
      <c r="P49">
        <v>0</v>
      </c>
      <c r="Q49">
        <v>1</v>
      </c>
      <c r="R49">
        <v>0</v>
      </c>
      <c r="T49" s="3">
        <f t="shared" si="0"/>
        <v>6</v>
      </c>
      <c r="U49" s="2">
        <f t="shared" si="1"/>
        <v>1</v>
      </c>
      <c r="V49" s="2">
        <f t="shared" si="2"/>
        <v>0</v>
      </c>
      <c r="W49" s="2">
        <f t="shared" si="3"/>
        <v>1</v>
      </c>
    </row>
    <row r="50" spans="4:28" x14ac:dyDescent="0.25">
      <c r="D50">
        <f t="shared" si="4"/>
        <v>41</v>
      </c>
      <c r="E50" s="4" t="s">
        <v>23</v>
      </c>
      <c r="F50" s="4" t="s">
        <v>75</v>
      </c>
      <c r="G50" s="4" t="s">
        <v>89</v>
      </c>
      <c r="H50" s="5">
        <v>150</v>
      </c>
      <c r="I50" s="4"/>
      <c r="J50">
        <v>0</v>
      </c>
      <c r="K50">
        <v>6</v>
      </c>
      <c r="L50">
        <v>1</v>
      </c>
      <c r="M50">
        <v>2</v>
      </c>
      <c r="N50">
        <v>1</v>
      </c>
      <c r="O50">
        <v>1</v>
      </c>
      <c r="P50">
        <v>1</v>
      </c>
      <c r="Q50">
        <v>1</v>
      </c>
      <c r="R50">
        <v>0</v>
      </c>
      <c r="T50" s="3">
        <f t="shared" si="0"/>
        <v>13</v>
      </c>
      <c r="U50" s="2">
        <f t="shared" si="1"/>
        <v>4</v>
      </c>
      <c r="V50" s="2">
        <f t="shared" si="2"/>
        <v>0</v>
      </c>
      <c r="W50" s="2">
        <f t="shared" si="3"/>
        <v>1</v>
      </c>
    </row>
    <row r="51" spans="4:28" x14ac:dyDescent="0.25">
      <c r="D51">
        <f t="shared" si="4"/>
        <v>42</v>
      </c>
      <c r="E51" s="4" t="s">
        <v>90</v>
      </c>
      <c r="F51" s="4" t="s">
        <v>91</v>
      </c>
      <c r="G51" s="4"/>
      <c r="H51" s="5">
        <v>170</v>
      </c>
      <c r="I51" s="4"/>
      <c r="J51">
        <v>1</v>
      </c>
      <c r="K51">
        <v>1</v>
      </c>
      <c r="L51">
        <v>3</v>
      </c>
      <c r="M51">
        <v>3</v>
      </c>
      <c r="N51">
        <v>0</v>
      </c>
      <c r="O51">
        <v>0</v>
      </c>
      <c r="P51">
        <v>0</v>
      </c>
      <c r="Q51">
        <v>3</v>
      </c>
      <c r="R51">
        <v>0</v>
      </c>
      <c r="T51" s="3">
        <f t="shared" si="0"/>
        <v>11</v>
      </c>
      <c r="U51" s="2">
        <f t="shared" si="1"/>
        <v>3</v>
      </c>
      <c r="V51" s="2">
        <f t="shared" si="2"/>
        <v>0</v>
      </c>
      <c r="W51" s="2">
        <f t="shared" si="3"/>
        <v>1</v>
      </c>
    </row>
    <row r="52" spans="4:28" x14ac:dyDescent="0.25">
      <c r="D52">
        <f t="shared" si="4"/>
        <v>43</v>
      </c>
      <c r="E52" s="4" t="s">
        <v>92</v>
      </c>
      <c r="F52" s="4" t="s">
        <v>93</v>
      </c>
      <c r="G52" s="4"/>
      <c r="H52" s="5">
        <v>180</v>
      </c>
      <c r="I52" s="4"/>
      <c r="J52">
        <v>2</v>
      </c>
      <c r="K52">
        <v>1</v>
      </c>
      <c r="L52">
        <v>1</v>
      </c>
      <c r="M52">
        <v>0</v>
      </c>
      <c r="N52">
        <v>1</v>
      </c>
      <c r="O52">
        <v>0</v>
      </c>
      <c r="P52">
        <v>0</v>
      </c>
      <c r="Q52">
        <v>0</v>
      </c>
      <c r="R52">
        <v>0</v>
      </c>
      <c r="T52" s="3">
        <f t="shared" si="0"/>
        <v>5</v>
      </c>
      <c r="U52" s="2">
        <f t="shared" si="1"/>
        <v>1</v>
      </c>
      <c r="V52" s="2">
        <f t="shared" si="2"/>
        <v>0</v>
      </c>
      <c r="W52" s="2">
        <f t="shared" si="3"/>
        <v>1</v>
      </c>
    </row>
    <row r="53" spans="4:28" x14ac:dyDescent="0.25">
      <c r="D53">
        <f t="shared" si="4"/>
        <v>44</v>
      </c>
      <c r="E53" s="4" t="s">
        <v>52</v>
      </c>
      <c r="F53" s="4" t="s">
        <v>94</v>
      </c>
      <c r="G53" s="4"/>
      <c r="H53" s="5">
        <v>250</v>
      </c>
      <c r="I53" s="4"/>
      <c r="J53">
        <v>1</v>
      </c>
      <c r="K53">
        <v>2</v>
      </c>
      <c r="L53">
        <v>1</v>
      </c>
      <c r="M53">
        <v>3</v>
      </c>
      <c r="N53">
        <v>0</v>
      </c>
      <c r="O53">
        <v>1</v>
      </c>
      <c r="P53">
        <v>1</v>
      </c>
      <c r="Q53">
        <v>0</v>
      </c>
      <c r="R53">
        <v>0</v>
      </c>
      <c r="T53" s="3">
        <f t="shared" si="0"/>
        <v>9</v>
      </c>
      <c r="U53" s="2">
        <f t="shared" si="1"/>
        <v>2</v>
      </c>
      <c r="V53" s="2">
        <f t="shared" si="2"/>
        <v>0</v>
      </c>
      <c r="W53" s="2">
        <f t="shared" si="3"/>
        <v>1</v>
      </c>
    </row>
    <row r="54" spans="4:28" x14ac:dyDescent="0.25">
      <c r="D54">
        <f t="shared" si="4"/>
        <v>45</v>
      </c>
      <c r="E54" s="4" t="s">
        <v>23</v>
      </c>
      <c r="F54" s="4" t="s">
        <v>95</v>
      </c>
      <c r="G54" s="4"/>
      <c r="H54" s="5">
        <v>250</v>
      </c>
      <c r="I54" s="4"/>
      <c r="J54">
        <v>1</v>
      </c>
      <c r="K54">
        <v>2</v>
      </c>
      <c r="L54">
        <v>1</v>
      </c>
      <c r="M54">
        <v>0</v>
      </c>
      <c r="N54">
        <v>0</v>
      </c>
      <c r="O54">
        <v>4</v>
      </c>
      <c r="P54">
        <v>0</v>
      </c>
      <c r="Q54">
        <v>2</v>
      </c>
      <c r="R54">
        <v>0</v>
      </c>
      <c r="T54" s="3">
        <f t="shared" si="0"/>
        <v>10</v>
      </c>
      <c r="U54" s="2">
        <f t="shared" si="1"/>
        <v>6</v>
      </c>
      <c r="V54" s="2">
        <f t="shared" si="2"/>
        <v>0</v>
      </c>
      <c r="W54" s="2">
        <f t="shared" si="3"/>
        <v>1</v>
      </c>
    </row>
    <row r="55" spans="4:28" x14ac:dyDescent="0.25">
      <c r="D55">
        <f t="shared" si="4"/>
        <v>46</v>
      </c>
      <c r="E55" s="4" t="s">
        <v>23</v>
      </c>
      <c r="F55" s="4" t="s">
        <v>96</v>
      </c>
      <c r="G55" s="4"/>
      <c r="H55" s="5">
        <v>250</v>
      </c>
      <c r="I55" s="4"/>
      <c r="J55">
        <v>0</v>
      </c>
      <c r="K55">
        <v>2</v>
      </c>
      <c r="L55">
        <v>1</v>
      </c>
      <c r="M55">
        <v>7</v>
      </c>
      <c r="N55">
        <v>4</v>
      </c>
      <c r="O55">
        <v>1</v>
      </c>
      <c r="P55">
        <v>1</v>
      </c>
      <c r="Q55">
        <v>1</v>
      </c>
      <c r="R55">
        <v>0</v>
      </c>
      <c r="T55" s="3">
        <f t="shared" si="0"/>
        <v>17</v>
      </c>
      <c r="U55" s="2">
        <f t="shared" si="1"/>
        <v>7</v>
      </c>
      <c r="V55" s="2">
        <f t="shared" si="2"/>
        <v>0</v>
      </c>
      <c r="W55" s="2">
        <f t="shared" si="3"/>
        <v>1</v>
      </c>
      <c r="X55">
        <f>SUM(U41:U55)</f>
        <v>42</v>
      </c>
      <c r="Y55" s="2" t="s">
        <v>113</v>
      </c>
      <c r="Z55" s="2">
        <v>14</v>
      </c>
      <c r="AA55" s="2">
        <v>14</v>
      </c>
      <c r="AB55" s="6">
        <f>AA55/Z55</f>
        <v>1</v>
      </c>
    </row>
    <row r="57" spans="4:28" x14ac:dyDescent="0.25">
      <c r="S57" s="7" t="s">
        <v>108</v>
      </c>
      <c r="T57" s="3">
        <f>SUM(T10:T55)</f>
        <v>342</v>
      </c>
      <c r="U57" s="3">
        <f>SUM(U10:U55)</f>
        <v>92</v>
      </c>
      <c r="V57" s="2">
        <f>SUM(V10:V55)</f>
        <v>15</v>
      </c>
      <c r="W57" s="2">
        <f>SUM(W10:W55)</f>
        <v>31</v>
      </c>
      <c r="X57" s="2"/>
      <c r="Y57" s="2" t="s">
        <v>97</v>
      </c>
      <c r="Z57" s="1" t="s">
        <v>107</v>
      </c>
    </row>
    <row r="58" spans="4:28" x14ac:dyDescent="0.25">
      <c r="U58" s="24" t="s">
        <v>109</v>
      </c>
      <c r="V58" s="23"/>
      <c r="Y58" s="22"/>
      <c r="Z58" s="1"/>
    </row>
    <row r="59" spans="4:28" x14ac:dyDescent="0.25">
      <c r="N59" s="2"/>
      <c r="Q59" s="2"/>
      <c r="R59" s="1"/>
    </row>
    <row r="60" spans="4:28" x14ac:dyDescent="0.25">
      <c r="N60" s="2"/>
      <c r="O60" s="2"/>
      <c r="P60" s="2"/>
      <c r="Q60" s="2"/>
      <c r="R60" s="2"/>
    </row>
    <row r="61" spans="4:28" ht="5.45" customHeight="1" x14ac:dyDescent="0.25">
      <c r="M61" s="8"/>
      <c r="N61" s="2"/>
    </row>
    <row r="62" spans="4:28" x14ac:dyDescent="0.25">
      <c r="M62" s="9"/>
      <c r="N62" s="2"/>
      <c r="O62" s="2"/>
      <c r="P62" s="10"/>
      <c r="Q62" s="2"/>
      <c r="R62" s="11"/>
    </row>
    <row r="63" spans="4:28" x14ac:dyDescent="0.25">
      <c r="M63" s="12"/>
      <c r="N63" s="2"/>
      <c r="O63" s="2"/>
      <c r="P63" s="10"/>
      <c r="Q63" s="2"/>
      <c r="R63" s="11"/>
    </row>
    <row r="64" spans="4:28" x14ac:dyDescent="0.25">
      <c r="M64" s="9"/>
      <c r="N64" s="2"/>
      <c r="O64" s="2"/>
      <c r="P64" s="10"/>
      <c r="Q64" s="2"/>
      <c r="R64" s="11"/>
    </row>
    <row r="66" spans="13:16" x14ac:dyDescent="0.25">
      <c r="M66" s="13"/>
      <c r="N66" s="13"/>
      <c r="O66" s="13"/>
    </row>
    <row r="67" spans="13:16" x14ac:dyDescent="0.25">
      <c r="M67" s="13"/>
      <c r="N67" s="2"/>
      <c r="O67" s="2"/>
      <c r="P67" s="1"/>
    </row>
    <row r="68" spans="13:16" x14ac:dyDescent="0.25">
      <c r="M68" s="13"/>
      <c r="N68" s="2"/>
      <c r="O68" s="2"/>
      <c r="P68" s="2"/>
    </row>
    <row r="69" spans="13:16" x14ac:dyDescent="0.25">
      <c r="M69" s="9"/>
      <c r="N69" s="2"/>
      <c r="O69" s="10"/>
      <c r="P69" s="11"/>
    </row>
    <row r="70" spans="13:16" x14ac:dyDescent="0.25">
      <c r="M70" s="12"/>
      <c r="N70" s="2"/>
      <c r="O70" s="10"/>
      <c r="P70" s="11"/>
    </row>
    <row r="71" spans="13:16" x14ac:dyDescent="0.25">
      <c r="M71" s="9"/>
      <c r="N71" s="2"/>
      <c r="O71" s="10"/>
      <c r="P71" s="11"/>
    </row>
    <row r="74" spans="13:16" x14ac:dyDescent="0.25">
      <c r="N74" s="2"/>
      <c r="O74" s="1"/>
    </row>
    <row r="75" spans="13:16" x14ac:dyDescent="0.25">
      <c r="N75" s="2"/>
      <c r="O75" s="2"/>
    </row>
    <row r="76" spans="13:16" x14ac:dyDescent="0.25">
      <c r="M76" s="9"/>
      <c r="N76" s="10"/>
      <c r="O76" s="11"/>
    </row>
    <row r="77" spans="13:16" x14ac:dyDescent="0.25">
      <c r="M77" s="12"/>
      <c r="N77" s="10"/>
      <c r="O77" s="11"/>
    </row>
    <row r="78" spans="13:16" x14ac:dyDescent="0.25">
      <c r="M78" s="9"/>
      <c r="N78" s="10"/>
      <c r="O78" s="11"/>
    </row>
    <row r="81" spans="13:14" x14ac:dyDescent="0.25">
      <c r="M81" s="9"/>
      <c r="N81" s="14"/>
    </row>
    <row r="82" spans="13:14" x14ac:dyDescent="0.25">
      <c r="M82" s="12"/>
      <c r="N82" s="14"/>
    </row>
    <row r="83" spans="13:14" x14ac:dyDescent="0.25">
      <c r="M83" s="9"/>
      <c r="N8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BATwickler</dc:creator>
  <cp:lastModifiedBy>Bruce Twickler</cp:lastModifiedBy>
  <dcterms:created xsi:type="dcterms:W3CDTF">2017-08-10T18:34:23Z</dcterms:created>
  <dcterms:modified xsi:type="dcterms:W3CDTF">2017-11-02T18:48:23Z</dcterms:modified>
</cp:coreProperties>
</file>